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\Анапа\РСБИ\"/>
    </mc:Choice>
  </mc:AlternateContent>
  <bookViews>
    <workbookView xWindow="14550" yWindow="20" windowWidth="14310" windowHeight="12320"/>
  </bookViews>
  <sheets>
    <sheet name="10.09" sheetId="3" r:id="rId1"/>
  </sheets>
  <externalReferences>
    <externalReference r:id="rId2"/>
  </externalReferences>
  <definedNames>
    <definedName name="_xlnm.Print_Titles" localSheetId="0">'10.09'!$1:$4</definedName>
    <definedName name="_xlnm.Print_Area" localSheetId="0">'10.09'!$A$1:$D$77</definedName>
  </definedNames>
  <calcPr calcId="152511"/>
</workbook>
</file>

<file path=xl/calcChain.xml><?xml version="1.0" encoding="utf-8"?>
<calcChain xmlns="http://schemas.openxmlformats.org/spreadsheetml/2006/main">
  <c r="C61" i="3" l="1"/>
  <c r="B61" i="3"/>
  <c r="C60" i="3"/>
  <c r="B60" i="3"/>
  <c r="C59" i="3"/>
  <c r="B59" i="3"/>
  <c r="C58" i="3"/>
  <c r="B58" i="3"/>
  <c r="C52" i="3" l="1"/>
  <c r="C49" i="3"/>
  <c r="C46" i="3"/>
  <c r="C37" i="3"/>
  <c r="C34" i="3"/>
  <c r="C31" i="3"/>
  <c r="C28" i="3"/>
  <c r="C24" i="3"/>
  <c r="B24" i="3"/>
  <c r="C23" i="3"/>
  <c r="B23" i="3"/>
  <c r="C22" i="3"/>
  <c r="B22" i="3"/>
  <c r="C21" i="3"/>
  <c r="B21" i="3"/>
  <c r="C17" i="3"/>
  <c r="B17" i="3"/>
  <c r="C16" i="3"/>
  <c r="B16" i="3"/>
  <c r="C15" i="3"/>
  <c r="B15" i="3"/>
  <c r="C14" i="3"/>
  <c r="B14" i="3"/>
  <c r="C10" i="3"/>
  <c r="B10" i="3"/>
  <c r="C9" i="3"/>
  <c r="B9" i="3"/>
  <c r="C8" i="3"/>
  <c r="B8" i="3"/>
  <c r="C7" i="3"/>
  <c r="B7" i="3"/>
</calcChain>
</file>

<file path=xl/sharedStrings.xml><?xml version="1.0" encoding="utf-8"?>
<sst xmlns="http://schemas.openxmlformats.org/spreadsheetml/2006/main" count="66" uniqueCount="38">
  <si>
    <t>ВЫПИСКА ИЗ ИТОГОВОГО ПРОТОКОЛА</t>
  </si>
  <si>
    <t>Место</t>
  </si>
  <si>
    <t>Фамилия, имя, отчество</t>
  </si>
  <si>
    <t>Субъект РФ</t>
  </si>
  <si>
    <t>Всего:</t>
  </si>
  <si>
    <t>уч.</t>
  </si>
  <si>
    <t>Главный судья соревнований</t>
  </si>
  <si>
    <t>Т.Н. Загидуллин</t>
  </si>
  <si>
    <t>Главный секретарь соревнований</t>
  </si>
  <si>
    <t>Е.Ю. Дементьева</t>
  </si>
  <si>
    <t>Скородед Артем Дмитриевич</t>
  </si>
  <si>
    <t>Макогон Иван Станиславович</t>
  </si>
  <si>
    <t>Арбузов Максим Денисович</t>
  </si>
  <si>
    <t>Ханов Тамирлан Раисович</t>
  </si>
  <si>
    <t>Ролдугин Савелий Сергеевич</t>
  </si>
  <si>
    <t>Волуев Алексей Русланович</t>
  </si>
  <si>
    <t>Паньков Георгий Станиславович</t>
  </si>
  <si>
    <t>Шарафеев Ринат Ралифович</t>
  </si>
  <si>
    <t>Махов Арсений Андреевич</t>
  </si>
  <si>
    <t>Дудинов Мирослав Александрович</t>
  </si>
  <si>
    <t>СЁТОКАН - КАТА одиночные мальчики 13 лет</t>
  </si>
  <si>
    <t>СЁТОКАН - КАТА одиночные юноши 16-17 лет</t>
  </si>
  <si>
    <t>СЁТОКАН - КУМИТЕ юноши 14 лет</t>
  </si>
  <si>
    <t>СЁТОКАН - КАТА - группа мальчики 12-13 лет</t>
  </si>
  <si>
    <t>Гончар Данил Евгеньевич</t>
  </si>
  <si>
    <t>Гумуржи Роберт Петрович</t>
  </si>
  <si>
    <t>Ефремов Иван Денисович</t>
  </si>
  <si>
    <t>Дабосин Семен Павлович</t>
  </si>
  <si>
    <t>ком.</t>
  </si>
  <si>
    <t>Карповец Арсений Русланович</t>
  </si>
  <si>
    <t>СЁТОКАН - КАТА - группа юноши 16-17 лет</t>
  </si>
  <si>
    <t>Новиков Александр Викторович</t>
  </si>
  <si>
    <t>Аношин Иван Андреевич</t>
  </si>
  <si>
    <t>Афанасьев Алексей Геннадьевич</t>
  </si>
  <si>
    <t>Ковальчук Вадим Алексеевич</t>
  </si>
  <si>
    <t>Федотов Геннадий Александрович</t>
  </si>
  <si>
    <t>Гагин Марк Андреевич</t>
  </si>
  <si>
    <t>СЁТОКАН - КУМИТЕ девочки 12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</si>
</sst>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4" fillId="0" borderId="0" xfId="1" applyFont="1" applyBorder="1" applyAlignment="1"/>
    <xf numFmtId="0" fontId="1" fillId="0" borderId="0" xfId="1" applyFont="1" applyBorder="1" applyAlignment="1">
      <alignment horizontal="left"/>
    </xf>
    <xf numFmtId="0" fontId="4" fillId="0" borderId="0" xfId="1" applyFont="1" applyBorder="1" applyAlignment="1">
      <alignment horizontal="right"/>
    </xf>
    <xf numFmtId="0" fontId="5" fillId="0" borderId="0" xfId="0" applyFont="1"/>
    <xf numFmtId="0" fontId="6" fillId="0" borderId="6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/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7" fillId="0" borderId="0" xfId="0" applyFont="1"/>
    <xf numFmtId="0" fontId="7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</cellXfs>
  <cellStyles count="2">
    <cellStyle name="Обычный" xfId="0" builtinId="0"/>
    <cellStyle name="Обычный_Эноэд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676274</xdr:colOff>
      <xdr:row>1</xdr:row>
      <xdr:rowOff>16242</xdr:rowOff>
    </xdr:to>
    <xdr:grpSp>
      <xdr:nvGrpSpPr>
        <xdr:cNvPr id="13" name="Группа 12"/>
        <xdr:cNvGrpSpPr>
          <a:grpSpLocks noChangeAspect="1"/>
        </xdr:cNvGrpSpPr>
      </xdr:nvGrpSpPr>
      <xdr:grpSpPr>
        <a:xfrm>
          <a:off x="0" y="0"/>
          <a:ext cx="6886574" cy="689342"/>
          <a:chOff x="9525" y="0"/>
          <a:chExt cx="9166473" cy="878416"/>
        </a:xfrm>
      </xdr:grpSpPr>
      <xdr:grpSp>
        <xdr:nvGrpSpPr>
          <xdr:cNvPr id="14" name="Группа 346"/>
          <xdr:cNvGrpSpPr/>
        </xdr:nvGrpSpPr>
        <xdr:grpSpPr>
          <a:xfrm>
            <a:off x="35320" y="0"/>
            <a:ext cx="9140678" cy="878416"/>
            <a:chOff x="35320" y="0"/>
            <a:chExt cx="9140678" cy="878416"/>
          </a:xfrm>
        </xdr:grpSpPr>
        <xdr:grpSp>
          <xdr:nvGrpSpPr>
            <xdr:cNvPr id="16" name="Группа 150"/>
            <xdr:cNvGrpSpPr>
              <a:grpSpLocks/>
            </xdr:cNvGrpSpPr>
          </xdr:nvGrpSpPr>
          <xdr:grpSpPr bwMode="auto">
            <a:xfrm>
              <a:off x="35320" y="36501"/>
              <a:ext cx="9140678" cy="830274"/>
              <a:chOff x="29184" y="41798"/>
              <a:chExt cx="7552671" cy="822363"/>
            </a:xfrm>
          </xdr:grpSpPr>
          <xdr:grpSp>
            <xdr:nvGrpSpPr>
              <xdr:cNvPr id="18" name="Group 114"/>
              <xdr:cNvGrpSpPr>
                <a:grpSpLocks/>
              </xdr:cNvGrpSpPr>
            </xdr:nvGrpSpPr>
            <xdr:grpSpPr bwMode="auto">
              <a:xfrm>
                <a:off x="29184" y="109269"/>
                <a:ext cx="4076051" cy="677471"/>
                <a:chOff x="12" y="11"/>
                <a:chExt cx="419" cy="62"/>
              </a:xfrm>
            </xdr:grpSpPr>
            <xdr:pic>
              <xdr:nvPicPr>
                <xdr:cNvPr id="21" name="Picture 115"/>
                <xdr:cNvPicPr preferRelativeResize="0">
                  <a:picLocks noChangeArrowheads="1"/>
                </xdr:cNvPicPr>
              </xdr:nvPicPr>
              <xdr:blipFill>
                <a:blip xmlns:r="http://schemas.openxmlformats.org/officeDocument/2006/relationships" r:embed="rId1"/>
                <a:srcRect/>
                <a:stretch>
                  <a:fillRect/>
                </a:stretch>
              </xdr:blipFill>
              <xdr:spPr bwMode="auto">
                <a:xfrm>
                  <a:off x="12" y="11"/>
                  <a:ext cx="65" cy="62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pic>
            <xdr:sp macro="" textlink="">
              <xdr:nvSpPr>
                <xdr:cNvPr id="22" name="Rectangle 118"/>
                <xdr:cNvSpPr>
                  <a:spLocks noChangeArrowheads="1"/>
                </xdr:cNvSpPr>
              </xdr:nvSpPr>
              <xdr:spPr bwMode="auto">
                <a:xfrm>
                  <a:off x="323" y="54"/>
                  <a:ext cx="108" cy="16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wrap="square" lIns="0" tIns="0" rIns="0" bIns="0" anchor="t" upright="1"/>
                <a:lstStyle/>
                <a:p>
                  <a:pPr algn="l" rtl="0">
                    <a:defRPr sz="1000"/>
                  </a:pPr>
                  <a:r>
                    <a:rPr lang="ru-RU" sz="10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  </a:t>
                  </a:r>
                  <a:r>
                    <a:rPr lang="ru-RU" sz="16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 </a:t>
                  </a:r>
                  <a:r>
                    <a:rPr lang="ru-RU" sz="1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*****</a:t>
                  </a:r>
                </a:p>
              </xdr:txBody>
            </xdr:sp>
            <xdr:pic>
              <xdr:nvPicPr>
                <xdr:cNvPr id="23" name="Picture 119"/>
                <xdr:cNvPicPr preferRelativeResize="0">
                  <a:picLocks noChangeArrowheads="1"/>
                </xdr:cNvPicPr>
              </xdr:nvPicPr>
              <xdr:blipFill>
                <a:blip xmlns:r="http://schemas.openxmlformats.org/officeDocument/2006/relationships" r:embed="rId2" cstate="print"/>
                <a:srcRect/>
                <a:stretch>
                  <a:fillRect/>
                </a:stretch>
              </xdr:blipFill>
              <xdr:spPr bwMode="auto">
                <a:xfrm>
                  <a:off x="336" y="20"/>
                  <a:ext cx="52" cy="38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pic>
          </xdr:grpSp>
          <xdr:sp macro="" textlink="">
            <xdr:nvSpPr>
              <xdr:cNvPr id="19" name="AutoShape 120"/>
              <xdr:cNvSpPr>
                <a:spLocks noChangeArrowheads="1"/>
              </xdr:cNvSpPr>
            </xdr:nvSpPr>
            <xdr:spPr bwMode="auto">
              <a:xfrm>
                <a:off x="3801319" y="42334"/>
                <a:ext cx="2597363" cy="821827"/>
              </a:xfrm>
              <a:prstGeom prst="roundRect">
                <a:avLst>
                  <a:gd name="adj" fmla="val 16667"/>
                </a:avLst>
              </a:prstGeom>
              <a:solidFill>
                <a:srgbClr val="FFFFFF"/>
              </a:solidFill>
              <a:ln w="17145">
                <a:solidFill>
                  <a:srgbClr val="000000"/>
                </a:solidFill>
                <a:round/>
                <a:headEnd/>
                <a:tailEnd/>
              </a:ln>
              <a:effectLst>
                <a:outerShdw dist="35921" dir="2700000" algn="ctr" rotWithShape="0">
                  <a:srgbClr val="000000"/>
                </a:outerShdw>
              </a:effectLst>
            </xdr:spPr>
            <xdr:txBody>
              <a:bodyPr vertOverflow="clip" wrap="square" lIns="36576" tIns="0" rIns="36576" bIns="0" anchor="ctr" upright="1"/>
              <a:lstStyle/>
              <a:p>
                <a:pPr algn="ctr"/>
                <a:r>
                  <a:rPr lang="ru-RU" sz="800" b="1"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Всероссийское физкультурное мероприятие по ВБЕ Сётокан </a:t>
                </a:r>
              </a:p>
              <a:p>
                <a:pPr algn="ctr"/>
                <a:r>
                  <a:rPr lang="ru-RU" sz="800" b="1"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в рамках </a:t>
                </a:r>
                <a:r>
                  <a:rPr lang="en-US" sz="800" b="1"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XII </a:t>
                </a:r>
                <a:r>
                  <a:rPr lang="ru-RU" sz="800" b="1"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Открытых Всероссийских юношеских игр боевых искусств 201</a:t>
                </a:r>
                <a:r>
                  <a:rPr lang="en-US" sz="800" b="1"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9</a:t>
                </a:r>
                <a:endParaRPr lang="ru-RU" sz="800" b="1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20" name="AutoShape 121"/>
              <xdr:cNvSpPr>
                <a:spLocks noChangeAspect="1" noChangeArrowheads="1"/>
              </xdr:cNvSpPr>
            </xdr:nvSpPr>
            <xdr:spPr bwMode="auto">
              <a:xfrm>
                <a:off x="6435289" y="41798"/>
                <a:ext cx="1146566" cy="812927"/>
              </a:xfrm>
              <a:prstGeom prst="roundRect">
                <a:avLst>
                  <a:gd name="adj" fmla="val 16667"/>
                </a:avLst>
              </a:prstGeom>
              <a:solidFill>
                <a:sysClr val="window" lastClr="FFFFFF"/>
              </a:solidFill>
              <a:ln w="17145">
                <a:solidFill>
                  <a:srgbClr val="000000"/>
                </a:solidFill>
                <a:round/>
                <a:headEnd/>
                <a:tailEnd/>
              </a:ln>
              <a:effectLst>
                <a:outerShdw dist="35921" dir="2700000" algn="ctr" rotWithShape="0">
                  <a:srgbClr val="000000"/>
                </a:outerShdw>
              </a:effectLst>
            </xdr:spPr>
            <xdr:txBody>
              <a:bodyPr vertOverflow="clip" wrap="square" lIns="27432" tIns="27432" rIns="27432" bIns="0" anchor="ctr" upright="1"/>
              <a:lstStyle/>
              <a:p>
                <a:pPr algn="ctr" rtl="0"/>
                <a:r>
                  <a:rPr lang="en-US" sz="800" b="1" i="0" baseline="0"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7-14 </a:t>
                </a:r>
                <a:r>
                  <a:rPr lang="ru-RU" sz="800" b="1" i="0" baseline="0"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сентября 201</a:t>
                </a:r>
                <a:r>
                  <a:rPr lang="en-US" sz="800" b="1" i="0" baseline="0"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9</a:t>
                </a:r>
                <a:r>
                  <a:rPr lang="ru-RU" sz="800" b="1" i="0" baseline="0"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 года </a:t>
                </a:r>
              </a:p>
              <a:p>
                <a:pPr algn="ctr" rtl="0"/>
                <a:r>
                  <a:rPr lang="ru-RU" sz="800" b="1" i="0" baseline="0"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п. Витязево </a:t>
                </a:r>
              </a:p>
              <a:p>
                <a:pPr algn="ctr" rtl="0"/>
                <a:r>
                  <a:rPr lang="ru-RU" sz="800" b="1" i="0" baseline="0"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(г. Анапа)</a:t>
                </a:r>
                <a:endParaRPr lang="ru-RU" sz="800" baseline="0"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xdr:txBody>
          </xdr:sp>
        </xdr:grpSp>
        <xdr:sp macro="" textlink="" fLocksText="0">
          <xdr:nvSpPr>
            <xdr:cNvPr id="17" name="Rectangle 116"/>
            <xdr:cNvSpPr>
              <a:spLocks noChangeAspect="1" noChangeArrowheads="1"/>
            </xdr:cNvSpPr>
          </xdr:nvSpPr>
          <xdr:spPr bwMode="auto">
            <a:xfrm>
              <a:off x="720828" y="0"/>
              <a:ext cx="3144526" cy="87841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anchorCtr="1" upright="1"/>
            <a:lstStyle/>
            <a:p>
              <a:pPr marL="0" marR="0" lvl="0" indent="0" algn="ctr" defTabSz="914400" rtl="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endParaRPr kumimoji="0" lang="ru-RU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endParaRPr>
            </a:p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ru-RU" sz="8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ФЕДЕРАЦИЯ ВОСТОЧНОГО БОЕВОГО ЕДИНОБОРСТВА РОССИИ </a:t>
              </a:r>
            </a:p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ru-RU" sz="8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ОБЪЕДИНЕННАЯ ОРГАНИЗАЦИЯ</a:t>
              </a:r>
            </a:p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ru-RU" sz="8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СЁТОКАН РОССИИ</a:t>
              </a:r>
              <a:endParaRPr lang="en-U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cxnSp macro="">
        <xdr:nvCxnSpPr>
          <xdr:cNvPr id="15" name="Прямая соединительная линия 14"/>
          <xdr:cNvCxnSpPr/>
        </xdr:nvCxnSpPr>
        <xdr:spPr>
          <a:xfrm flipV="1">
            <a:off x="9525" y="847725"/>
            <a:ext cx="4610100" cy="1905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5;&#1083;&#1080;&#1079;&#1072;&#1074;&#1077;&#1090;&#1072;\Desktop\2019\&#1040;&#1085;&#1072;&#1087;&#1072;\&#1088;&#1072;&#1073;&#1086;&#1095;&#1072;&#1103;\&#1060;&#1080;&#1085;&#1072;&#1083;&#1099;_&#1070;&#1048;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10 ката (ф 4)"/>
      <sheetName val="М11 ката (ф 4) "/>
      <sheetName val="М10-11 ката группа(ф 4)"/>
      <sheetName val="М12 ката (ф 4)"/>
      <sheetName val="М13 ката (ф 4)"/>
      <sheetName val="М12-13 ката группа(ф 4)"/>
      <sheetName val="М14 ката (ПФ+Ф)"/>
      <sheetName val="М15 ката (ПФ+Ф)"/>
      <sheetName val="М16-17 ката (ПФ+Ф)"/>
      <sheetName val="М16-17 ката группа(ф 4)"/>
      <sheetName val="М12 кум (Ф 4)"/>
      <sheetName val="М13 кум (Ф 4)"/>
      <sheetName val="М12-13 кум ком (Ф 4)"/>
      <sheetName val="М14 кум (Ф 4)"/>
      <sheetName val="М15 кум (Ф 4)"/>
      <sheetName val="М14-15 кум ком (Ф 4)"/>
      <sheetName val="М16-17 кум (Ф 4)"/>
      <sheetName val="М16-17 кум ком (Ф 4)"/>
      <sheetName val="Д10-11 ката (ф 4)"/>
      <sheetName val="Д12 ката (ф 4)"/>
      <sheetName val="Д13 ката (ф 4)"/>
      <sheetName val="Д14-15 ката (ПФ+Ф)"/>
      <sheetName val="Д16-17 ката (ПФ+Ф)"/>
      <sheetName val="Д12 кум (Ф 4)"/>
      <sheetName val="Д13 кум (Ф 4)"/>
      <sheetName val="Д14 кум (Ф 4)"/>
      <sheetName val="Д15 кум (Ф 4)"/>
      <sheetName val="Д16-17 кум (Ф 4)"/>
    </sheetNames>
    <sheetDataSet>
      <sheetData sheetId="0">
        <row r="7">
          <cell r="B7">
            <v>4</v>
          </cell>
        </row>
      </sheetData>
      <sheetData sheetId="1">
        <row r="7">
          <cell r="B7">
            <v>4</v>
          </cell>
        </row>
      </sheetData>
      <sheetData sheetId="2"/>
      <sheetData sheetId="3">
        <row r="7">
          <cell r="B7">
            <v>3</v>
          </cell>
        </row>
      </sheetData>
      <sheetData sheetId="4">
        <row r="7">
          <cell r="B7">
            <v>1</v>
          </cell>
          <cell r="C7" t="str">
            <v>Дабосин Семен Павлович</v>
          </cell>
          <cell r="D7" t="str">
            <v>УДМУРТСКАЯ Республика</v>
          </cell>
        </row>
        <row r="8">
          <cell r="B8">
            <v>2</v>
          </cell>
          <cell r="C8" t="str">
            <v>Дудинов Мирослав Александрович</v>
          </cell>
          <cell r="D8" t="str">
            <v>БЕЛГОРОДСКАЯ область</v>
          </cell>
        </row>
        <row r="9">
          <cell r="B9">
            <v>3</v>
          </cell>
          <cell r="C9" t="str">
            <v>Ефремов Иван Денисович</v>
          </cell>
          <cell r="D9" t="str">
            <v>УДМУРТСКАЯ Республика</v>
          </cell>
        </row>
        <row r="10">
          <cell r="B10">
            <v>1</v>
          </cell>
          <cell r="C10" t="str">
            <v>Гумуржи Роберт Петрович</v>
          </cell>
          <cell r="D10" t="str">
            <v>БЕЛГОРОДСКАЯ область</v>
          </cell>
        </row>
      </sheetData>
      <sheetData sheetId="5">
        <row r="7">
          <cell r="B7">
            <v>1</v>
          </cell>
          <cell r="C7" t="str">
            <v>БЕЛГОРОДСКАЯ область-3</v>
          </cell>
          <cell r="D7" t="str">
            <v>БЕЛГОРОДСКАЯ область</v>
          </cell>
        </row>
        <row r="8">
          <cell r="B8">
            <v>4</v>
          </cell>
          <cell r="C8" t="str">
            <v>БЕЛГОРОДСКАЯ область-2</v>
          </cell>
          <cell r="D8" t="str">
            <v>БЕЛГОРОДСКАЯ область</v>
          </cell>
        </row>
        <row r="9">
          <cell r="B9">
            <v>2</v>
          </cell>
          <cell r="C9" t="str">
            <v>УДМУРТСКАЯ Республика</v>
          </cell>
          <cell r="D9" t="str">
            <v>УДМУРТСКАЯ Республика</v>
          </cell>
        </row>
        <row r="10">
          <cell r="B10">
            <v>3</v>
          </cell>
          <cell r="C10" t="str">
            <v>БЕЛГОРОДСКАЯ область-1</v>
          </cell>
          <cell r="D10" t="str">
            <v>БЕЛГОРОДСКАЯ область</v>
          </cell>
        </row>
      </sheetData>
      <sheetData sheetId="6">
        <row r="25">
          <cell r="B25">
            <v>3</v>
          </cell>
        </row>
      </sheetData>
      <sheetData sheetId="7">
        <row r="25">
          <cell r="B25">
            <v>1</v>
          </cell>
        </row>
      </sheetData>
      <sheetData sheetId="8">
        <row r="25">
          <cell r="B25">
            <v>1</v>
          </cell>
          <cell r="C25" t="str">
            <v>Железниченко Даниил Андреевич</v>
          </cell>
          <cell r="D25" t="str">
            <v>КРАСНОДАРСКИЙ край</v>
          </cell>
        </row>
        <row r="26">
          <cell r="B26">
            <v>4</v>
          </cell>
          <cell r="C26" t="str">
            <v>Паньков Георгий Станиславович</v>
          </cell>
          <cell r="D26" t="str">
            <v>ТАТАРСТАН Республика</v>
          </cell>
        </row>
        <row r="27">
          <cell r="B27">
            <v>3</v>
          </cell>
          <cell r="C27" t="str">
            <v>Афанасьев Алексей Геннадьевич</v>
          </cell>
          <cell r="D27" t="str">
            <v>МОСКОВСКАЯ область</v>
          </cell>
        </row>
        <row r="28">
          <cell r="B28">
            <v>1</v>
          </cell>
          <cell r="C28" t="str">
            <v>Довнер Матвей Сергеевич</v>
          </cell>
          <cell r="D28" t="str">
            <v>ПЕРМСКИЙ край</v>
          </cell>
        </row>
      </sheetData>
      <sheetData sheetId="9">
        <row r="7">
          <cell r="B7">
            <v>1</v>
          </cell>
          <cell r="C7" t="str">
            <v>ТАТАРСТАН Республика</v>
          </cell>
          <cell r="D7" t="str">
            <v>ТАТАРСТАН Республика</v>
          </cell>
        </row>
        <row r="8">
          <cell r="B8">
            <v>1</v>
          </cell>
          <cell r="C8" t="str">
            <v>МОСКОВСКАЯ область</v>
          </cell>
          <cell r="D8" t="str">
            <v>МОСКОВСКАЯ область</v>
          </cell>
        </row>
        <row r="9">
          <cell r="B9">
            <v>3</v>
          </cell>
          <cell r="C9" t="str">
            <v>БЕЛГОРОДСКАЯ область</v>
          </cell>
          <cell r="D9" t="str">
            <v>БЕЛГОРОДСКАЯ область</v>
          </cell>
        </row>
      </sheetData>
      <sheetData sheetId="10">
        <row r="8">
          <cell r="A8" t="str">
            <v>Вахрушев Владимир Андреевич</v>
          </cell>
        </row>
      </sheetData>
      <sheetData sheetId="11">
        <row r="8">
          <cell r="A8" t="str">
            <v>Каныгин Сергей Сергеевич</v>
          </cell>
        </row>
      </sheetData>
      <sheetData sheetId="12">
        <row r="8">
          <cell r="A8" t="str">
            <v xml:space="preserve"> </v>
          </cell>
        </row>
      </sheetData>
      <sheetData sheetId="13">
        <row r="8">
          <cell r="A8" t="str">
            <v xml:space="preserve"> </v>
          </cell>
        </row>
        <row r="9">
          <cell r="A9" t="str">
            <v>АСТРАХАНСКАЯ область</v>
          </cell>
        </row>
        <row r="10">
          <cell r="C10" t="str">
            <v>Мерзликин Андрей Валентинович</v>
          </cell>
        </row>
        <row r="11">
          <cell r="C11" t="str">
            <v>СТАВРОПОЛЬСКИЙ край</v>
          </cell>
        </row>
        <row r="12">
          <cell r="A12" t="str">
            <v>Мерзликин Андрей Валентинович</v>
          </cell>
        </row>
        <row r="13">
          <cell r="A13" t="str">
            <v>СТАВРОПОЛЬСКИЙ край</v>
          </cell>
        </row>
        <row r="14">
          <cell r="E14" t="str">
            <v>Рашмаджян Артур Григорович</v>
          </cell>
        </row>
        <row r="15">
          <cell r="E15" t="str">
            <v>АСТРАХАНСКАЯ область</v>
          </cell>
        </row>
        <row r="16">
          <cell r="A16" t="str">
            <v>Рашмаджян Артур Григорович</v>
          </cell>
          <cell r="B16">
            <v>1</v>
          </cell>
        </row>
        <row r="17">
          <cell r="A17" t="str">
            <v>АСТРАХАНСКАЯ область</v>
          </cell>
        </row>
        <row r="18">
          <cell r="C18" t="str">
            <v>Рашмаджян Артур Григорович</v>
          </cell>
        </row>
        <row r="19">
          <cell r="C19" t="str">
            <v>АСТРАХАНСКАЯ область</v>
          </cell>
        </row>
        <row r="20">
          <cell r="A20" t="str">
            <v>Широков Денис Алексеевич</v>
          </cell>
        </row>
        <row r="21">
          <cell r="A21" t="str">
            <v>КРАСНОДАРСКИЙ край</v>
          </cell>
        </row>
      </sheetData>
      <sheetData sheetId="14">
        <row r="8">
          <cell r="A8" t="str">
            <v xml:space="preserve"> </v>
          </cell>
        </row>
      </sheetData>
      <sheetData sheetId="15">
        <row r="8">
          <cell r="A8">
            <v>0</v>
          </cell>
        </row>
      </sheetData>
      <sheetData sheetId="16">
        <row r="8">
          <cell r="A8" t="str">
            <v xml:space="preserve"> </v>
          </cell>
        </row>
      </sheetData>
      <sheetData sheetId="17">
        <row r="8">
          <cell r="A8" t="str">
            <v>ИРКУТСКАЯ область</v>
          </cell>
        </row>
      </sheetData>
      <sheetData sheetId="18">
        <row r="7">
          <cell r="B7">
            <v>1</v>
          </cell>
        </row>
      </sheetData>
      <sheetData sheetId="19">
        <row r="7">
          <cell r="B7">
            <v>1</v>
          </cell>
        </row>
      </sheetData>
      <sheetData sheetId="20">
        <row r="7">
          <cell r="B7">
            <v>1</v>
          </cell>
        </row>
      </sheetData>
      <sheetData sheetId="21">
        <row r="7">
          <cell r="B7">
            <v>1</v>
          </cell>
        </row>
      </sheetData>
      <sheetData sheetId="22">
        <row r="7">
          <cell r="B7">
            <v>3</v>
          </cell>
        </row>
      </sheetData>
      <sheetData sheetId="23">
        <row r="8">
          <cell r="A8" t="str">
            <v xml:space="preserve"> </v>
          </cell>
          <cell r="B8"/>
        </row>
        <row r="9">
          <cell r="A9" t="str">
            <v>КРЫМ Республика</v>
          </cell>
        </row>
        <row r="10">
          <cell r="C10" t="str">
            <v>Попова Алина Алексеевна</v>
          </cell>
          <cell r="D10">
            <v>1</v>
          </cell>
        </row>
        <row r="11">
          <cell r="C11" t="str">
            <v>СТАВРОПОЛЬСКИЙ край</v>
          </cell>
        </row>
        <row r="12">
          <cell r="A12" t="str">
            <v>Попова Алина Алексеевна</v>
          </cell>
        </row>
        <row r="13">
          <cell r="A13" t="str">
            <v>СТАВРОПОЛЬСКИЙ край</v>
          </cell>
        </row>
        <row r="14">
          <cell r="E14" t="str">
            <v>Попова Алина Алексеевна</v>
          </cell>
        </row>
        <row r="15">
          <cell r="E15" t="str">
            <v>СТАВРОПОЛЬСКИЙ край</v>
          </cell>
        </row>
        <row r="16">
          <cell r="A16" t="str">
            <v>Шилкова Екатерина Александровна</v>
          </cell>
          <cell r="B16">
            <v>1</v>
          </cell>
        </row>
        <row r="17">
          <cell r="A17" t="str">
            <v>КРАСНОДАРСКИЙ край</v>
          </cell>
        </row>
        <row r="18">
          <cell r="C18" t="str">
            <v>Шилкова Екатерина Александровна</v>
          </cell>
        </row>
        <row r="19">
          <cell r="C19" t="str">
            <v>КРАСНОДАРСКИЙ край</v>
          </cell>
        </row>
        <row r="20">
          <cell r="A20" t="str">
            <v>Намазбаева Радмилла Радмировна</v>
          </cell>
        </row>
        <row r="21">
          <cell r="A21" t="str">
            <v>АСТРАХАНСКАЯ область</v>
          </cell>
        </row>
      </sheetData>
      <sheetData sheetId="24">
        <row r="8">
          <cell r="A8" t="str">
            <v xml:space="preserve"> </v>
          </cell>
        </row>
      </sheetData>
      <sheetData sheetId="25">
        <row r="8">
          <cell r="A8" t="str">
            <v xml:space="preserve"> </v>
          </cell>
        </row>
      </sheetData>
      <sheetData sheetId="26">
        <row r="8">
          <cell r="A8" t="str">
            <v xml:space="preserve"> </v>
          </cell>
        </row>
      </sheetData>
      <sheetData sheetId="27">
        <row r="8">
          <cell r="A8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view="pageBreakPreview" topLeftCell="A35" zoomScaleSheetLayoutView="100" workbookViewId="0">
      <selection activeCell="I66" sqref="I66"/>
    </sheetView>
  </sheetViews>
  <sheetFormatPr defaultColWidth="9.1796875" defaultRowHeight="15.5" x14ac:dyDescent="0.35"/>
  <cols>
    <col min="1" max="1" width="9.1796875" style="4"/>
    <col min="2" max="2" width="47.26953125" style="4" customWidth="1"/>
    <col min="3" max="3" width="32.453125" style="4" customWidth="1"/>
    <col min="4" max="4" width="10.81640625" style="4" customWidth="1"/>
    <col min="5" max="16384" width="9.1796875" style="4"/>
  </cols>
  <sheetData>
    <row r="1" spans="1:4" ht="53.25" customHeight="1" x14ac:dyDescent="0.35"/>
    <row r="3" spans="1:4" ht="20" x14ac:dyDescent="0.4">
      <c r="A3" s="23" t="s">
        <v>0</v>
      </c>
      <c r="B3" s="23"/>
      <c r="C3" s="23"/>
      <c r="D3" s="23"/>
    </row>
    <row r="5" spans="1:4" ht="18" customHeight="1" thickBot="1" x14ac:dyDescent="0.4">
      <c r="A5" s="22" t="s">
        <v>20</v>
      </c>
      <c r="B5" s="22"/>
      <c r="C5" s="22"/>
      <c r="D5" s="22"/>
    </row>
    <row r="6" spans="1:4" ht="18" customHeight="1" thickBot="1" x14ac:dyDescent="0.4">
      <c r="A6" s="8" t="s">
        <v>1</v>
      </c>
      <c r="B6" s="9" t="s">
        <v>2</v>
      </c>
      <c r="C6" s="10" t="s">
        <v>3</v>
      </c>
      <c r="D6" s="11"/>
    </row>
    <row r="7" spans="1:4" ht="18" customHeight="1" x14ac:dyDescent="0.35">
      <c r="A7" s="12">
        <v>1</v>
      </c>
      <c r="B7" s="5" t="str">
        <f>VLOOKUP($A7,'[1]М13 ката (ф 4)'!$B$7:$D$10,2,FALSE)</f>
        <v>Дабосин Семен Павлович</v>
      </c>
      <c r="C7" s="5" t="str">
        <f>VLOOKUP($A7,'[1]М13 ката (ф 4)'!$B$7:$D$10,3,FALSE)</f>
        <v>УДМУРТСКАЯ Республика</v>
      </c>
      <c r="D7" s="13" t="s">
        <v>4</v>
      </c>
    </row>
    <row r="8" spans="1:4" ht="18" customHeight="1" x14ac:dyDescent="0.35">
      <c r="A8" s="14">
        <v>2</v>
      </c>
      <c r="B8" s="6" t="str">
        <f>VLOOKUP($A8,'[1]М13 ката (ф 4)'!$B$7:$D$10,2,FALSE)</f>
        <v>Дудинов Мирослав Александрович</v>
      </c>
      <c r="C8" s="6" t="str">
        <f>VLOOKUP($A8,'[1]М13 ката (ф 4)'!$B$7:$D$10,3,FALSE)</f>
        <v>БЕЛГОРОДСКАЯ область</v>
      </c>
      <c r="D8" s="13">
        <v>7</v>
      </c>
    </row>
    <row r="9" spans="1:4" ht="18" customHeight="1" x14ac:dyDescent="0.35">
      <c r="A9" s="14">
        <v>3</v>
      </c>
      <c r="B9" s="6" t="str">
        <f>VLOOKUP($A9,'[1]М13 ката (ф 4)'!$B$7:$D$10,2,FALSE)</f>
        <v>Ефремов Иван Денисович</v>
      </c>
      <c r="C9" s="6" t="str">
        <f>VLOOKUP($A9,'[1]М13 ката (ф 4)'!$B$7:$D$10,3,FALSE)</f>
        <v>УДМУРТСКАЯ Республика</v>
      </c>
      <c r="D9" s="13" t="s">
        <v>5</v>
      </c>
    </row>
    <row r="10" spans="1:4" ht="18" customHeight="1" thickBot="1" x14ac:dyDescent="0.4">
      <c r="A10" s="15">
        <v>4</v>
      </c>
      <c r="B10" s="7" t="e">
        <f>VLOOKUP($A10,'[1]М13 ката (ф 4)'!$B$7:$D$10,2,FALSE)</f>
        <v>#N/A</v>
      </c>
      <c r="C10" s="7" t="e">
        <f>VLOOKUP($A10,'[1]М13 ката (ф 4)'!$B$7:$D$10,3,FALSE)</f>
        <v>#N/A</v>
      </c>
      <c r="D10" s="16"/>
    </row>
    <row r="11" spans="1:4" ht="18" customHeight="1" x14ac:dyDescent="0.35">
      <c r="A11" s="16"/>
      <c r="B11" s="16"/>
      <c r="C11" s="16"/>
      <c r="D11" s="16"/>
    </row>
    <row r="12" spans="1:4" ht="18" customHeight="1" thickBot="1" x14ac:dyDescent="0.4">
      <c r="A12" s="22" t="s">
        <v>21</v>
      </c>
      <c r="B12" s="22"/>
      <c r="C12" s="22"/>
      <c r="D12" s="22"/>
    </row>
    <row r="13" spans="1:4" ht="18" customHeight="1" thickBot="1" x14ac:dyDescent="0.4">
      <c r="A13" s="8" t="s">
        <v>1</v>
      </c>
      <c r="B13" s="9" t="s">
        <v>2</v>
      </c>
      <c r="C13" s="10" t="s">
        <v>3</v>
      </c>
      <c r="D13" s="11"/>
    </row>
    <row r="14" spans="1:4" ht="18" customHeight="1" x14ac:dyDescent="0.35">
      <c r="A14" s="12">
        <v>1</v>
      </c>
      <c r="B14" s="5" t="str">
        <f>VLOOKUP($A14,'[1]М16-17 ката (ПФ+Ф)'!$B$25:$D$28,2,FALSE)</f>
        <v>Железниченко Даниил Андреевич</v>
      </c>
      <c r="C14" s="5" t="str">
        <f>VLOOKUP($A14,'[1]М16-17 ката (ПФ+Ф)'!$B$25:$D$28,3,FALSE)</f>
        <v>КРАСНОДАРСКИЙ край</v>
      </c>
      <c r="D14" s="13" t="s">
        <v>4</v>
      </c>
    </row>
    <row r="15" spans="1:4" ht="18" customHeight="1" x14ac:dyDescent="0.35">
      <c r="A15" s="14">
        <v>2</v>
      </c>
      <c r="B15" s="6" t="e">
        <f>VLOOKUP($A15,'[1]М16-17 ката (ПФ+Ф)'!$B$25:$D$28,2,FALSE)</f>
        <v>#N/A</v>
      </c>
      <c r="C15" s="6" t="e">
        <f>VLOOKUP($A15,'[1]М16-17 ката (ПФ+Ф)'!$B$25:$D$28,3,FALSE)</f>
        <v>#N/A</v>
      </c>
      <c r="D15" s="13">
        <v>16</v>
      </c>
    </row>
    <row r="16" spans="1:4" ht="18" customHeight="1" x14ac:dyDescent="0.35">
      <c r="A16" s="14">
        <v>3</v>
      </c>
      <c r="B16" s="6" t="str">
        <f>VLOOKUP($A16,'[1]М16-17 ката (ПФ+Ф)'!$B$25:$D$28,2,FALSE)</f>
        <v>Афанасьев Алексей Геннадьевич</v>
      </c>
      <c r="C16" s="6" t="str">
        <f>VLOOKUP($A16,'[1]М16-17 ката (ПФ+Ф)'!$B$25:$D$28,3,FALSE)</f>
        <v>МОСКОВСКАЯ область</v>
      </c>
      <c r="D16" s="13" t="s">
        <v>5</v>
      </c>
    </row>
    <row r="17" spans="1:4" ht="18" customHeight="1" thickBot="1" x14ac:dyDescent="0.4">
      <c r="A17" s="15">
        <v>4</v>
      </c>
      <c r="B17" s="7" t="str">
        <f>VLOOKUP($A17,'[1]М16-17 ката (ПФ+Ф)'!$B$25:$D$28,2,FALSE)</f>
        <v>Паньков Георгий Станиславович</v>
      </c>
      <c r="C17" s="7" t="str">
        <f>VLOOKUP($A17,'[1]М16-17 ката (ПФ+Ф)'!$B$25:$D$28,3,FALSE)</f>
        <v>ТАТАРСТАН Республика</v>
      </c>
      <c r="D17" s="16"/>
    </row>
    <row r="18" spans="1:4" ht="18" customHeight="1" x14ac:dyDescent="0.35">
      <c r="A18" s="16"/>
      <c r="B18" s="16"/>
      <c r="C18" s="16"/>
      <c r="D18" s="16"/>
    </row>
    <row r="19" spans="1:4" ht="18" customHeight="1" thickBot="1" x14ac:dyDescent="0.4">
      <c r="A19" s="22" t="s">
        <v>22</v>
      </c>
      <c r="B19" s="22"/>
      <c r="C19" s="22"/>
      <c r="D19" s="22"/>
    </row>
    <row r="20" spans="1:4" ht="18" customHeight="1" thickBot="1" x14ac:dyDescent="0.4">
      <c r="A20" s="8" t="s">
        <v>1</v>
      </c>
      <c r="B20" s="9" t="s">
        <v>2</v>
      </c>
      <c r="C20" s="9" t="s">
        <v>3</v>
      </c>
      <c r="D20" s="11"/>
    </row>
    <row r="21" spans="1:4" ht="18" customHeight="1" x14ac:dyDescent="0.35">
      <c r="A21" s="12">
        <v>1</v>
      </c>
      <c r="B21" s="5" t="str">
        <f>'[1]М14 кум (Ф 4)'!$E$14</f>
        <v>Рашмаджян Артур Григорович</v>
      </c>
      <c r="C21" s="5" t="str">
        <f>'[1]М14 кум (Ф 4)'!$E$15</f>
        <v>АСТРАХАНСКАЯ область</v>
      </c>
      <c r="D21" s="13" t="s">
        <v>4</v>
      </c>
    </row>
    <row r="22" spans="1:4" ht="18" customHeight="1" x14ac:dyDescent="0.35">
      <c r="A22" s="14">
        <v>2</v>
      </c>
      <c r="B22" s="6" t="str">
        <f>IF('[1]М14 кум (Ф 4)'!$D$10=1,'[1]М14 кум (Ф 4)'!$C$18,'[1]М14 кум (Ф 4)'!$C$10)</f>
        <v>Мерзликин Андрей Валентинович</v>
      </c>
      <c r="C22" s="6" t="str">
        <f>IF('[1]М14 кум (Ф 4)'!$D$10=1,'[1]М14 кум (Ф 4)'!$C$19,'[1]М14 кум (Ф 4)'!$C$11)</f>
        <v>СТАВРОПОЛЬСКИЙ край</v>
      </c>
      <c r="D22" s="13">
        <v>25</v>
      </c>
    </row>
    <row r="23" spans="1:4" ht="18" customHeight="1" x14ac:dyDescent="0.35">
      <c r="A23" s="14">
        <v>3</v>
      </c>
      <c r="B23" s="6" t="str">
        <f>IF('[1]М14 кум (Ф 4)'!$B$8=1,'[1]М14 кум (Ф 4)'!$A$12,'[1]М14 кум (Ф 4)'!$A$8)</f>
        <v xml:space="preserve"> </v>
      </c>
      <c r="C23" s="6" t="str">
        <f>IF('[1]М14 кум (Ф 4)'!$B$8=1,'[1]М14 кум (Ф 4)'!$A$13,'[1]М14 кум (Ф 4)'!$A$9)</f>
        <v>АСТРАХАНСКАЯ область</v>
      </c>
      <c r="D23" s="13" t="s">
        <v>5</v>
      </c>
    </row>
    <row r="24" spans="1:4" ht="18" customHeight="1" thickBot="1" x14ac:dyDescent="0.4">
      <c r="A24" s="15">
        <v>3</v>
      </c>
      <c r="B24" s="7" t="str">
        <f>IF('[1]М14 кум (Ф 4)'!$B$16=1,'[1]М14 кум (Ф 4)'!$A$20,'[1]М14 кум (Ф 4)'!$A$16)</f>
        <v>Широков Денис Алексеевич</v>
      </c>
      <c r="C24" s="7" t="str">
        <f>IF('[1]М14 кум (Ф 4)'!$B$16=1,'[1]М14 кум (Ф 4)'!$A$21,'[1]М14 кум (Ф 4)'!$A$17)</f>
        <v>КРАСНОДАРСКИЙ край</v>
      </c>
      <c r="D24" s="16"/>
    </row>
    <row r="25" spans="1:4" ht="18" customHeight="1" x14ac:dyDescent="0.35">
      <c r="A25" s="16"/>
      <c r="B25" s="16"/>
      <c r="C25" s="16"/>
      <c r="D25" s="16"/>
    </row>
    <row r="26" spans="1:4" ht="18" customHeight="1" thickBot="1" x14ac:dyDescent="0.4">
      <c r="A26" s="22" t="s">
        <v>23</v>
      </c>
      <c r="B26" s="22"/>
      <c r="C26" s="22"/>
      <c r="D26" s="22"/>
    </row>
    <row r="27" spans="1:4" ht="18" customHeight="1" thickBot="1" x14ac:dyDescent="0.4">
      <c r="A27" s="8" t="s">
        <v>1</v>
      </c>
      <c r="B27" s="9" t="s">
        <v>2</v>
      </c>
      <c r="C27" s="10" t="s">
        <v>3</v>
      </c>
      <c r="D27" s="11"/>
    </row>
    <row r="28" spans="1:4" ht="18" customHeight="1" x14ac:dyDescent="0.35">
      <c r="A28" s="24">
        <v>1</v>
      </c>
      <c r="B28" s="18" t="s">
        <v>24</v>
      </c>
      <c r="C28" s="27" t="str">
        <f>VLOOKUP($A28,'[1]М12-13 ката группа(ф 4)'!$B$7:$D$10,3,FALSE)</f>
        <v>БЕЛГОРОДСКАЯ область</v>
      </c>
    </row>
    <row r="29" spans="1:4" ht="18" customHeight="1" x14ac:dyDescent="0.35">
      <c r="A29" s="25"/>
      <c r="B29" s="5" t="s">
        <v>19</v>
      </c>
      <c r="C29" s="28"/>
      <c r="D29" s="13"/>
    </row>
    <row r="30" spans="1:4" ht="18" customHeight="1" x14ac:dyDescent="0.35">
      <c r="A30" s="26"/>
      <c r="B30" s="5" t="s">
        <v>25</v>
      </c>
      <c r="C30" s="29"/>
      <c r="D30" s="13"/>
    </row>
    <row r="31" spans="1:4" x14ac:dyDescent="0.35">
      <c r="A31" s="30">
        <v>2</v>
      </c>
      <c r="B31" s="6" t="s">
        <v>13</v>
      </c>
      <c r="C31" s="31" t="str">
        <f>VLOOKUP($A31,'[1]М12-13 ката группа(ф 4)'!$B$7:$D$10,3,FALSE)</f>
        <v>УДМУРТСКАЯ Республика</v>
      </c>
      <c r="D31" s="13"/>
    </row>
    <row r="32" spans="1:4" ht="18" customHeight="1" x14ac:dyDescent="0.35">
      <c r="A32" s="25"/>
      <c r="B32" s="6" t="s">
        <v>26</v>
      </c>
      <c r="C32" s="28"/>
      <c r="D32" s="13" t="s">
        <v>4</v>
      </c>
    </row>
    <row r="33" spans="1:4" ht="18" customHeight="1" x14ac:dyDescent="0.35">
      <c r="A33" s="26"/>
      <c r="B33" s="6" t="s">
        <v>27</v>
      </c>
      <c r="C33" s="29"/>
      <c r="D33" s="13">
        <v>4</v>
      </c>
    </row>
    <row r="34" spans="1:4" ht="18" customHeight="1" x14ac:dyDescent="0.35">
      <c r="A34" s="30">
        <v>3</v>
      </c>
      <c r="B34" s="6" t="s">
        <v>11</v>
      </c>
      <c r="C34" s="31" t="str">
        <f>VLOOKUP($A34,'[1]М12-13 ката группа(ф 4)'!$B$7:$D$10,3,FALSE)</f>
        <v>БЕЛГОРОДСКАЯ область</v>
      </c>
      <c r="D34" s="13" t="s">
        <v>28</v>
      </c>
    </row>
    <row r="35" spans="1:4" ht="18" customHeight="1" x14ac:dyDescent="0.35">
      <c r="A35" s="25"/>
      <c r="B35" s="19" t="s">
        <v>10</v>
      </c>
      <c r="C35" s="28"/>
      <c r="D35" s="13"/>
    </row>
    <row r="36" spans="1:4" ht="18" customHeight="1" x14ac:dyDescent="0.35">
      <c r="A36" s="26"/>
      <c r="B36" s="19" t="s">
        <v>12</v>
      </c>
      <c r="C36" s="29"/>
      <c r="D36" s="13"/>
    </row>
    <row r="37" spans="1:4" x14ac:dyDescent="0.35">
      <c r="A37" s="30">
        <v>4</v>
      </c>
      <c r="B37" s="6" t="s">
        <v>14</v>
      </c>
      <c r="C37" s="31" t="str">
        <f>VLOOKUP($A37,'[1]М12-13 ката группа(ф 4)'!$B$7:$D$10,3,FALSE)</f>
        <v>БЕЛГОРОДСКАЯ область</v>
      </c>
      <c r="D37" s="16"/>
    </row>
    <row r="38" spans="1:4" x14ac:dyDescent="0.35">
      <c r="A38" s="25"/>
      <c r="B38" s="19" t="s">
        <v>15</v>
      </c>
      <c r="C38" s="28"/>
      <c r="D38" s="16"/>
    </row>
    <row r="39" spans="1:4" ht="16" thickBot="1" x14ac:dyDescent="0.4">
      <c r="A39" s="32"/>
      <c r="B39" s="7" t="s">
        <v>29</v>
      </c>
      <c r="C39" s="33"/>
      <c r="D39" s="16"/>
    </row>
    <row r="40" spans="1:4" x14ac:dyDescent="0.35">
      <c r="A40" s="16"/>
      <c r="B40" s="16"/>
      <c r="C40" s="16"/>
      <c r="D40" s="16"/>
    </row>
    <row r="41" spans="1:4" x14ac:dyDescent="0.35">
      <c r="A41" s="1" t="s">
        <v>6</v>
      </c>
      <c r="B41" s="1"/>
      <c r="C41" s="3" t="s">
        <v>7</v>
      </c>
      <c r="D41" s="16"/>
    </row>
    <row r="42" spans="1:4" x14ac:dyDescent="0.35">
      <c r="A42" s="2"/>
      <c r="B42" s="2"/>
      <c r="C42" s="21"/>
      <c r="D42" s="16"/>
    </row>
    <row r="43" spans="1:4" x14ac:dyDescent="0.35">
      <c r="A43" s="1" t="s">
        <v>8</v>
      </c>
      <c r="B43" s="1"/>
      <c r="C43" s="3" t="s">
        <v>9</v>
      </c>
      <c r="D43" s="16"/>
    </row>
    <row r="44" spans="1:4" ht="16" thickBot="1" x14ac:dyDescent="0.4">
      <c r="A44" s="22" t="s">
        <v>30</v>
      </c>
      <c r="B44" s="22"/>
      <c r="C44" s="22"/>
      <c r="D44" s="22"/>
    </row>
    <row r="45" spans="1:4" ht="16" thickBot="1" x14ac:dyDescent="0.4">
      <c r="A45" s="8" t="s">
        <v>1</v>
      </c>
      <c r="B45" s="9" t="s">
        <v>2</v>
      </c>
      <c r="C45" s="10" t="s">
        <v>3</v>
      </c>
      <c r="D45" s="11"/>
    </row>
    <row r="46" spans="1:4" x14ac:dyDescent="0.35">
      <c r="A46" s="24">
        <v>1</v>
      </c>
      <c r="B46" s="18" t="s">
        <v>31</v>
      </c>
      <c r="C46" s="27" t="str">
        <f>VLOOKUP($A46,'[1]М16-17 ката группа(ф 4)'!$B$7:$D$10,3,FALSE)</f>
        <v>ТАТАРСТАН Республика</v>
      </c>
    </row>
    <row r="47" spans="1:4" x14ac:dyDescent="0.35">
      <c r="A47" s="25"/>
      <c r="B47" s="5" t="s">
        <v>32</v>
      </c>
      <c r="C47" s="28"/>
    </row>
    <row r="48" spans="1:4" x14ac:dyDescent="0.35">
      <c r="A48" s="26"/>
      <c r="B48" s="5" t="s">
        <v>33</v>
      </c>
      <c r="C48" s="29"/>
    </row>
    <row r="49" spans="1:4" x14ac:dyDescent="0.35">
      <c r="A49" s="30">
        <v>2</v>
      </c>
      <c r="B49" s="6" t="s">
        <v>16</v>
      </c>
      <c r="C49" s="31" t="e">
        <f>VLOOKUP($A49,'[1]М16-17 ката группа(ф 4)'!$B$7:$D$10,3,FALSE)</f>
        <v>#N/A</v>
      </c>
      <c r="D49" s="13" t="s">
        <v>4</v>
      </c>
    </row>
    <row r="50" spans="1:4" x14ac:dyDescent="0.35">
      <c r="A50" s="25"/>
      <c r="B50" s="6" t="s">
        <v>17</v>
      </c>
      <c r="C50" s="28"/>
      <c r="D50" s="13">
        <v>3</v>
      </c>
    </row>
    <row r="51" spans="1:4" x14ac:dyDescent="0.35">
      <c r="A51" s="26"/>
      <c r="B51" s="6" t="s">
        <v>18</v>
      </c>
      <c r="C51" s="29"/>
      <c r="D51" s="13" t="s">
        <v>28</v>
      </c>
    </row>
    <row r="52" spans="1:4" x14ac:dyDescent="0.35">
      <c r="A52" s="30">
        <v>3</v>
      </c>
      <c r="B52" s="6" t="s">
        <v>34</v>
      </c>
      <c r="C52" s="31" t="str">
        <f>VLOOKUP($A52,'[1]М16-17 ката группа(ф 4)'!$B$7:$D$10,3,FALSE)</f>
        <v>БЕЛГОРОДСКАЯ область</v>
      </c>
      <c r="D52" s="20"/>
    </row>
    <row r="53" spans="1:4" x14ac:dyDescent="0.35">
      <c r="A53" s="25"/>
      <c r="B53" s="19" t="s">
        <v>35</v>
      </c>
      <c r="C53" s="28"/>
      <c r="D53" s="16"/>
    </row>
    <row r="54" spans="1:4" ht="16" thickBot="1" x14ac:dyDescent="0.4">
      <c r="A54" s="32"/>
      <c r="B54" s="7" t="s">
        <v>36</v>
      </c>
      <c r="C54" s="33"/>
      <c r="D54" s="16"/>
    </row>
    <row r="56" spans="1:4" ht="16" thickBot="1" x14ac:dyDescent="0.4">
      <c r="A56" s="22" t="s">
        <v>37</v>
      </c>
      <c r="B56" s="22"/>
      <c r="C56" s="22"/>
      <c r="D56" s="22"/>
    </row>
    <row r="57" spans="1:4" ht="16" thickBot="1" x14ac:dyDescent="0.4">
      <c r="A57" s="8" t="s">
        <v>1</v>
      </c>
      <c r="B57" s="9" t="s">
        <v>2</v>
      </c>
      <c r="C57" s="9" t="s">
        <v>3</v>
      </c>
      <c r="D57" s="11"/>
    </row>
    <row r="58" spans="1:4" x14ac:dyDescent="0.35">
      <c r="A58" s="12">
        <v>1</v>
      </c>
      <c r="B58" s="5" t="str">
        <f>'[1]Д12 кум (Ф 4)'!$E$14</f>
        <v>Попова Алина Алексеевна</v>
      </c>
      <c r="C58" s="5" t="str">
        <f>'[1]Д12 кум (Ф 4)'!$E$15</f>
        <v>СТАВРОПОЛЬСКИЙ край</v>
      </c>
      <c r="D58" s="13" t="s">
        <v>4</v>
      </c>
    </row>
    <row r="59" spans="1:4" x14ac:dyDescent="0.35">
      <c r="A59" s="14">
        <v>2</v>
      </c>
      <c r="B59" s="6" t="str">
        <f>IF('[1]Д12 кум (Ф 4)'!$D$10=1,'[1]Д12 кум (Ф 4)'!$C$18,'[1]Д12 кум (Ф 4)'!$C$10)</f>
        <v>Шилкова Екатерина Александровна</v>
      </c>
      <c r="C59" s="6" t="str">
        <f>IF('[1]Д12 кум (Ф 4)'!$D$10=1,'[1]Д12 кум (Ф 4)'!$C$19,'[1]Д12 кум (Ф 4)'!$C$11)</f>
        <v>КРАСНОДАРСКИЙ край</v>
      </c>
      <c r="D59" s="13">
        <v>11</v>
      </c>
    </row>
    <row r="60" spans="1:4" x14ac:dyDescent="0.35">
      <c r="A60" s="14">
        <v>3</v>
      </c>
      <c r="B60" s="6" t="str">
        <f>IF('[1]Д12 кум (Ф 4)'!$B$8=1,'[1]Д12 кум (Ф 4)'!$A$12,'[1]Д12 кум (Ф 4)'!$A$8)</f>
        <v xml:space="preserve"> </v>
      </c>
      <c r="C60" s="6" t="str">
        <f>IF('[1]Д12 кум (Ф 4)'!$B$8=1,'[1]Д12 кум (Ф 4)'!$A$13,'[1]Д12 кум (Ф 4)'!$A$9)</f>
        <v>КРЫМ Республика</v>
      </c>
      <c r="D60" s="13" t="s">
        <v>28</v>
      </c>
    </row>
    <row r="61" spans="1:4" ht="16" thickBot="1" x14ac:dyDescent="0.4">
      <c r="A61" s="15">
        <v>3</v>
      </c>
      <c r="B61" s="7" t="str">
        <f>IF('[1]Д12 кум (Ф 4)'!$B$16=1,'[1]Д12 кум (Ф 4)'!$A$20,'[1]Д12 кум (Ф 4)'!$A$16)</f>
        <v>Намазбаева Радмилла Радмировна</v>
      </c>
      <c r="C61" s="7" t="str">
        <f>IF('[1]Д12 кум (Ф 4)'!$B$16=1,'[1]Д12 кум (Ф 4)'!$A$21,'[1]Д12 кум (Ф 4)'!$A$17)</f>
        <v>АСТРАХАНСКАЯ область</v>
      </c>
      <c r="D61" s="16"/>
    </row>
    <row r="62" spans="1:4" x14ac:dyDescent="0.35">
      <c r="A62" s="13"/>
      <c r="B62" s="17"/>
      <c r="C62" s="17"/>
      <c r="D62" s="16"/>
    </row>
    <row r="63" spans="1:4" x14ac:dyDescent="0.35">
      <c r="A63" s="13"/>
      <c r="B63" s="17"/>
      <c r="C63" s="17"/>
      <c r="D63" s="16"/>
    </row>
    <row r="64" spans="1:4" x14ac:dyDescent="0.35">
      <c r="A64" s="13"/>
      <c r="B64" s="17"/>
      <c r="C64" s="17"/>
      <c r="D64" s="16"/>
    </row>
    <row r="65" spans="1:4" x14ac:dyDescent="0.35">
      <c r="A65" s="13"/>
      <c r="B65" s="17"/>
      <c r="C65" s="17"/>
      <c r="D65" s="16"/>
    </row>
    <row r="66" spans="1:4" x14ac:dyDescent="0.35">
      <c r="A66" s="13"/>
      <c r="B66" s="17"/>
      <c r="C66" s="17"/>
      <c r="D66" s="16"/>
    </row>
    <row r="67" spans="1:4" x14ac:dyDescent="0.35">
      <c r="A67" s="13"/>
      <c r="B67" s="17"/>
      <c r="C67" s="17"/>
      <c r="D67" s="16"/>
    </row>
    <row r="68" spans="1:4" x14ac:dyDescent="0.35">
      <c r="A68" s="13"/>
      <c r="B68" s="17"/>
      <c r="C68" s="17"/>
      <c r="D68" s="16"/>
    </row>
    <row r="69" spans="1:4" x14ac:dyDescent="0.35">
      <c r="A69" s="13"/>
      <c r="B69" s="17"/>
      <c r="C69" s="17"/>
      <c r="D69" s="16"/>
    </row>
    <row r="70" spans="1:4" x14ac:dyDescent="0.35">
      <c r="A70" s="13"/>
      <c r="B70" s="17"/>
      <c r="C70" s="17"/>
      <c r="D70" s="16"/>
    </row>
    <row r="71" spans="1:4" x14ac:dyDescent="0.35">
      <c r="A71" s="13"/>
      <c r="B71" s="17"/>
      <c r="C71" s="17"/>
      <c r="D71" s="16"/>
    </row>
    <row r="72" spans="1:4" x14ac:dyDescent="0.35">
      <c r="A72" s="13"/>
      <c r="B72" s="17"/>
      <c r="C72" s="17"/>
      <c r="D72" s="16"/>
    </row>
    <row r="73" spans="1:4" x14ac:dyDescent="0.35">
      <c r="A73" s="13"/>
      <c r="B73" s="17"/>
      <c r="C73" s="17"/>
      <c r="D73" s="16"/>
    </row>
    <row r="75" spans="1:4" x14ac:dyDescent="0.35">
      <c r="A75" s="1" t="s">
        <v>6</v>
      </c>
      <c r="B75" s="1"/>
      <c r="C75" s="3" t="s">
        <v>7</v>
      </c>
    </row>
    <row r="76" spans="1:4" x14ac:dyDescent="0.35">
      <c r="A76" s="2"/>
      <c r="B76" s="2"/>
      <c r="C76" s="21"/>
    </row>
    <row r="77" spans="1:4" x14ac:dyDescent="0.35">
      <c r="A77" s="1" t="s">
        <v>8</v>
      </c>
      <c r="B77" s="1"/>
      <c r="C77" s="3" t="s">
        <v>9</v>
      </c>
    </row>
  </sheetData>
  <mergeCells count="21">
    <mergeCell ref="A28:A30"/>
    <mergeCell ref="C28:C30"/>
    <mergeCell ref="A31:A33"/>
    <mergeCell ref="C31:C33"/>
    <mergeCell ref="A56:D56"/>
    <mergeCell ref="A3:D3"/>
    <mergeCell ref="A5:D5"/>
    <mergeCell ref="A12:D12"/>
    <mergeCell ref="A19:D19"/>
    <mergeCell ref="A26:D26"/>
    <mergeCell ref="A34:A36"/>
    <mergeCell ref="C34:C36"/>
    <mergeCell ref="A37:A39"/>
    <mergeCell ref="C37:C39"/>
    <mergeCell ref="A44:D44"/>
    <mergeCell ref="A46:A48"/>
    <mergeCell ref="C46:C48"/>
    <mergeCell ref="A49:A51"/>
    <mergeCell ref="C49:C51"/>
    <mergeCell ref="A52:A54"/>
    <mergeCell ref="C52:C5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10.09</vt:lpstr>
      <vt:lpstr>'10.09'!Заголовки_для_печати</vt:lpstr>
      <vt:lpstr>'10.09'!Область_печати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dey56863</dc:creator>
  <cp:lastModifiedBy>Пользователь Windows</cp:lastModifiedBy>
  <cp:lastPrinted>2019-09-10T09:07:42Z</cp:lastPrinted>
  <dcterms:created xsi:type="dcterms:W3CDTF">2018-06-14T13:20:16Z</dcterms:created>
  <dcterms:modified xsi:type="dcterms:W3CDTF">2019-09-10T09:17:30Z</dcterms:modified>
</cp:coreProperties>
</file>